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38640" windowHeight="1812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5" i="1"/>
  <c r="J8" i="1" l="1"/>
  <c r="I8" i="1"/>
  <c r="H8" i="1"/>
  <c r="D8" i="1"/>
  <c r="E6" i="1"/>
  <c r="E8" i="1" l="1"/>
  <c r="J14" i="1" l="1"/>
  <c r="J11" i="1"/>
  <c r="D14" i="1"/>
  <c r="D11" i="1"/>
  <c r="E13" i="1"/>
  <c r="E12" i="1"/>
  <c r="E14" i="1" s="1"/>
  <c r="E10" i="1"/>
  <c r="E9" i="1"/>
  <c r="E11" i="1" l="1"/>
  <c r="E36" i="1"/>
  <c r="E35" i="1"/>
  <c r="E34" i="1"/>
  <c r="E33" i="1"/>
  <c r="E32" i="1"/>
  <c r="E31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<sst xmlns="http://schemas.openxmlformats.org/spreadsheetml/2006/main" count="66" uniqueCount="59">
  <si>
    <t>상장주식수</t>
    <phoneticPr fontId="1" type="noConversion"/>
  </si>
  <si>
    <t>외국인보유수량</t>
    <phoneticPr fontId="1" type="noConversion"/>
  </si>
  <si>
    <t>외국인지분율</t>
    <phoneticPr fontId="1" type="noConversion"/>
  </si>
  <si>
    <t>외국인한도소진율</t>
    <phoneticPr fontId="1" type="noConversion"/>
  </si>
  <si>
    <t>비고</t>
    <phoneticPr fontId="1" type="noConversion"/>
  </si>
  <si>
    <t>합 계</t>
    <phoneticPr fontId="1" type="noConversion"/>
  </si>
  <si>
    <t>LG텔레콤</t>
    <phoneticPr fontId="1" type="noConversion"/>
  </si>
  <si>
    <t>LG유플러스(LG텔레콤+LG데이콤+LG파워콤 합병)</t>
    <phoneticPr fontId="1" type="noConversion"/>
  </si>
  <si>
    <t>LG텔레콤 2000년9월21일 코스닥 상장</t>
    <phoneticPr fontId="1" type="noConversion"/>
  </si>
  <si>
    <t>LG텔레콤 2008년4월21일 코스피 상장</t>
    <phoneticPr fontId="1" type="noConversion"/>
  </si>
  <si>
    <t>자사주 매입소각</t>
    <phoneticPr fontId="1" type="noConversion"/>
  </si>
  <si>
    <t>☞연도별 상장주식수 및 외국인주식보유수는 한국거래소(2000_2004 자료는 코스콤) 데이터 참조, 연도별 1주당 배당금액 등 배당자료와 당기순이익 자료는 LG유플러스 사업보고서 참조함</t>
    <phoneticPr fontId="1" type="noConversion"/>
  </si>
  <si>
    <t>배당기준연도</t>
    <phoneticPr fontId="1" type="noConversion"/>
  </si>
  <si>
    <t>주당배당금액(원)</t>
    <phoneticPr fontId="1" type="noConversion"/>
  </si>
  <si>
    <t>외국인배당총금액(원)</t>
    <phoneticPr fontId="1" type="noConversion"/>
  </si>
  <si>
    <t>당기순이익(연결)_백만원</t>
    <phoneticPr fontId="1" type="noConversion"/>
  </si>
  <si>
    <t>당기순이익(별도)_백만원</t>
    <phoneticPr fontId="1" type="noConversion"/>
  </si>
  <si>
    <t>배당총액_백만원</t>
    <phoneticPr fontId="1" type="noConversion"/>
  </si>
  <si>
    <t>2022년 소계</t>
    <phoneticPr fontId="1" type="noConversion"/>
  </si>
  <si>
    <t>2023.12월말</t>
    <phoneticPr fontId="1" type="noConversion"/>
  </si>
  <si>
    <t>2023. 6월말</t>
    <phoneticPr fontId="1" type="noConversion"/>
  </si>
  <si>
    <t>2023년 소계</t>
    <phoneticPr fontId="1" type="noConversion"/>
  </si>
  <si>
    <t>2022.12월말</t>
    <phoneticPr fontId="1" type="noConversion"/>
  </si>
  <si>
    <t>2022. 6월말</t>
    <phoneticPr fontId="1" type="noConversion"/>
  </si>
  <si>
    <t>중간배당(배당기준일 2023년6월말, 1주당 250원)</t>
    <phoneticPr fontId="1" type="noConversion"/>
  </si>
  <si>
    <t>중간배당(배당기준일 2022년6월말, 1주당 250원)</t>
    <phoneticPr fontId="1" type="noConversion"/>
  </si>
  <si>
    <t>중간배당(배당기준일 2024년6월말, 1주당 250원)</t>
    <phoneticPr fontId="1" type="noConversion"/>
  </si>
  <si>
    <t>2021년12월말</t>
    <phoneticPr fontId="1" type="noConversion"/>
  </si>
  <si>
    <t>2020년12월말</t>
    <phoneticPr fontId="1" type="noConversion"/>
  </si>
  <si>
    <t>2019년12월말</t>
    <phoneticPr fontId="1" type="noConversion"/>
  </si>
  <si>
    <t>2018년12월말</t>
    <phoneticPr fontId="1" type="noConversion"/>
  </si>
  <si>
    <t>2017년12월말</t>
    <phoneticPr fontId="1" type="noConversion"/>
  </si>
  <si>
    <t>2016년12월말</t>
    <phoneticPr fontId="1" type="noConversion"/>
  </si>
  <si>
    <t>2015년12월말</t>
    <phoneticPr fontId="1" type="noConversion"/>
  </si>
  <si>
    <t>2014년12월말</t>
    <phoneticPr fontId="1" type="noConversion"/>
  </si>
  <si>
    <t>2013년12월말</t>
    <phoneticPr fontId="1" type="noConversion"/>
  </si>
  <si>
    <t>2012년12월말</t>
    <phoneticPr fontId="1" type="noConversion"/>
  </si>
  <si>
    <t>2011년12월말</t>
    <phoneticPr fontId="1" type="noConversion"/>
  </si>
  <si>
    <t>2010년12월말</t>
    <phoneticPr fontId="1" type="noConversion"/>
  </si>
  <si>
    <t>2009년12월말</t>
    <phoneticPr fontId="1" type="noConversion"/>
  </si>
  <si>
    <t>2008년12월말</t>
    <phoneticPr fontId="1" type="noConversion"/>
  </si>
  <si>
    <t>2007년12월말</t>
    <phoneticPr fontId="1" type="noConversion"/>
  </si>
  <si>
    <t>2006년12월말</t>
    <phoneticPr fontId="1" type="noConversion"/>
  </si>
  <si>
    <t>2005년12월말</t>
    <phoneticPr fontId="1" type="noConversion"/>
  </si>
  <si>
    <t>2004년12월말</t>
    <phoneticPr fontId="1" type="noConversion"/>
  </si>
  <si>
    <t>2003년12월말</t>
    <phoneticPr fontId="1" type="noConversion"/>
  </si>
  <si>
    <t>2002년12월말</t>
    <phoneticPr fontId="1" type="noConversion"/>
  </si>
  <si>
    <t>2001년12월말</t>
    <phoneticPr fontId="1" type="noConversion"/>
  </si>
  <si>
    <t>2000년12월말</t>
    <phoneticPr fontId="1" type="noConversion"/>
  </si>
  <si>
    <t>2024년6월말</t>
    <phoneticPr fontId="1" type="noConversion"/>
  </si>
  <si>
    <t>2024년9월말</t>
    <phoneticPr fontId="1" type="noConversion"/>
  </si>
  <si>
    <t>중간배당(배당기준일 2024년8월9일, 1주당 250원)</t>
    <phoneticPr fontId="1" type="noConversion"/>
  </si>
  <si>
    <t>2024년 소계</t>
    <phoneticPr fontId="1" type="noConversion"/>
  </si>
  <si>
    <t>2024년12월말</t>
    <phoneticPr fontId="1" type="noConversion"/>
  </si>
  <si>
    <t>중간배당(배당기준일 2025년2월28일, 1주당 400원)</t>
    <phoneticPr fontId="1" type="noConversion"/>
  </si>
  <si>
    <t>kt노동인권센터</t>
    <phoneticPr fontId="1" type="noConversion"/>
  </si>
  <si>
    <t>2025년 소계</t>
    <phoneticPr fontId="1" type="noConversion"/>
  </si>
  <si>
    <t>2025년6월말</t>
    <phoneticPr fontId="1" type="noConversion"/>
  </si>
  <si>
    <t>LG유플러스 연도별 외국인 주식보유량 및 배당 현황(2000~2025.6)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</si>
</sst>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#,##0;[Red]#,##0"/>
    <numFmt numFmtId="178" formatCode="0.00;[Red]0.00"/>
    <numFmt numFmtId="179" formatCode="#,##0_);\(#,##0\)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176" fontId="4" fillId="4" borderId="1" xfId="0" applyNumberFormat="1" applyFont="1" applyFill="1" applyBorder="1">
      <alignment vertical="center"/>
    </xf>
    <xf numFmtId="41" fontId="4" fillId="4" borderId="1" xfId="0" applyNumberFormat="1" applyFont="1" applyFill="1" applyBorder="1">
      <alignment vertical="center"/>
    </xf>
    <xf numFmtId="2" fontId="4" fillId="4" borderId="1" xfId="0" applyNumberFormat="1" applyFont="1" applyFill="1" applyBorder="1">
      <alignment vertical="center"/>
    </xf>
    <xf numFmtId="0" fontId="4" fillId="4" borderId="1" xfId="0" applyFont="1" applyFill="1" applyBorder="1">
      <alignment vertical="center"/>
    </xf>
    <xf numFmtId="3" fontId="5" fillId="4" borderId="1" xfId="0" applyNumberFormat="1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4" fillId="4" borderId="6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176" fontId="6" fillId="2" borderId="8" xfId="0" applyNumberFormat="1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7" fillId="0" borderId="0" xfId="0" applyFont="1">
      <alignment vertical="center"/>
    </xf>
    <xf numFmtId="0" fontId="2" fillId="2" borderId="10" xfId="0" applyFont="1" applyFill="1" applyBorder="1">
      <alignment vertical="center"/>
    </xf>
    <xf numFmtId="3" fontId="5" fillId="4" borderId="11" xfId="0" applyNumberFormat="1" applyFont="1" applyFill="1" applyBorder="1">
      <alignment vertical="center"/>
    </xf>
    <xf numFmtId="0" fontId="2" fillId="4" borderId="13" xfId="0" applyFont="1" applyFill="1" applyBorder="1" applyAlignment="1">
      <alignment horizontal="center" vertical="center"/>
    </xf>
    <xf numFmtId="0" fontId="9" fillId="4" borderId="14" xfId="0" applyFont="1" applyFill="1" applyBorder="1">
      <alignment vertical="center"/>
    </xf>
    <xf numFmtId="178" fontId="9" fillId="4" borderId="14" xfId="0" applyNumberFormat="1" applyFont="1" applyFill="1" applyBorder="1">
      <alignment vertical="center"/>
    </xf>
    <xf numFmtId="0" fontId="9" fillId="4" borderId="15" xfId="0" applyFont="1" applyFill="1" applyBorder="1">
      <alignment vertical="center"/>
    </xf>
    <xf numFmtId="3" fontId="8" fillId="2" borderId="12" xfId="0" applyNumberFormat="1" applyFont="1" applyFill="1" applyBorder="1">
      <alignment vertical="center"/>
    </xf>
    <xf numFmtId="0" fontId="6" fillId="4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6" fillId="4" borderId="1" xfId="0" applyNumberFormat="1" applyFont="1" applyFill="1" applyBorder="1">
      <alignment vertical="center"/>
    </xf>
    <xf numFmtId="41" fontId="6" fillId="4" borderId="1" xfId="0" applyNumberFormat="1" applyFont="1" applyFill="1" applyBorder="1">
      <alignment vertical="center"/>
    </xf>
    <xf numFmtId="0" fontId="2" fillId="4" borderId="14" xfId="0" applyFont="1" applyFill="1" applyBorder="1">
      <alignment vertical="center"/>
    </xf>
    <xf numFmtId="178" fontId="2" fillId="4" borderId="14" xfId="0" applyNumberFormat="1" applyFont="1" applyFill="1" applyBorder="1">
      <alignment vertical="center"/>
    </xf>
    <xf numFmtId="3" fontId="6" fillId="4" borderId="1" xfId="0" applyNumberFormat="1" applyFont="1" applyFill="1" applyBorder="1">
      <alignment vertical="center"/>
    </xf>
    <xf numFmtId="0" fontId="2" fillId="4" borderId="15" xfId="0" applyFont="1" applyFill="1" applyBorder="1">
      <alignment vertical="center"/>
    </xf>
    <xf numFmtId="2" fontId="6" fillId="4" borderId="1" xfId="0" applyNumberFormat="1" applyFont="1" applyFill="1" applyBorder="1">
      <alignment vertical="center"/>
    </xf>
    <xf numFmtId="0" fontId="6" fillId="4" borderId="1" xfId="0" applyFont="1" applyFill="1" applyBorder="1">
      <alignment vertical="center"/>
    </xf>
    <xf numFmtId="3" fontId="8" fillId="4" borderId="1" xfId="0" applyNumberFormat="1" applyFont="1" applyFill="1" applyBorder="1">
      <alignment vertical="center"/>
    </xf>
    <xf numFmtId="3" fontId="8" fillId="4" borderId="11" xfId="0" applyNumberFormat="1" applyFont="1" applyFill="1" applyBorder="1">
      <alignment vertical="center"/>
    </xf>
    <xf numFmtId="3" fontId="8" fillId="4" borderId="1" xfId="0" applyNumberFormat="1" applyFont="1" applyFill="1" applyBorder="1" applyAlignment="1">
      <alignment horizontal="right" vertical="center" wrapText="1"/>
    </xf>
    <xf numFmtId="176" fontId="10" fillId="4" borderId="1" xfId="0" applyNumberFormat="1" applyFont="1" applyFill="1" applyBorder="1">
      <alignment vertical="center"/>
    </xf>
    <xf numFmtId="3" fontId="10" fillId="4" borderId="1" xfId="0" applyNumberFormat="1" applyFont="1" applyFill="1" applyBorder="1">
      <alignment vertical="center"/>
    </xf>
    <xf numFmtId="177" fontId="6" fillId="4" borderId="1" xfId="0" applyNumberFormat="1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3" fontId="4" fillId="4" borderId="1" xfId="0" applyNumberFormat="1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9" fillId="4" borderId="1" xfId="0" applyNumberFormat="1" applyFont="1" applyFill="1" applyBorder="1">
      <alignment vertical="center"/>
    </xf>
    <xf numFmtId="179" fontId="6" fillId="2" borderId="8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center" vertical="center"/>
    </xf>
    <xf numFmtId="3" fontId="2" fillId="4" borderId="1" xfId="0" applyNumberFormat="1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A38" sqref="A38"/>
    </sheetView>
  </sheetViews>
  <sheetFormatPr defaultRowHeight="16.5"/>
  <cols>
    <col min="1" max="1" width="14.25" style="1" customWidth="1"/>
    <col min="2" max="2" width="13" customWidth="1"/>
    <col min="3" max="3" width="14.375" customWidth="1"/>
    <col min="4" max="4" width="15.5" customWidth="1"/>
    <col min="5" max="5" width="19.125" customWidth="1"/>
    <col min="6" max="6" width="12" customWidth="1"/>
    <col min="7" max="7" width="15.75" customWidth="1"/>
    <col min="8" max="8" width="21.625" customWidth="1"/>
    <col min="9" max="9" width="21.875" customWidth="1"/>
    <col min="10" max="10" width="14.875" customWidth="1"/>
    <col min="11" max="11" width="14.625" customWidth="1"/>
    <col min="12" max="12" width="43.25" customWidth="1"/>
  </cols>
  <sheetData>
    <row r="1" spans="1:12" ht="32.25" thickBot="1">
      <c r="A1" s="2" t="s">
        <v>58</v>
      </c>
      <c r="B1" s="3"/>
      <c r="C1" s="3"/>
      <c r="D1" s="3"/>
      <c r="E1" s="3"/>
      <c r="F1" s="3"/>
      <c r="G1" s="3"/>
      <c r="L1" s="48" t="s">
        <v>55</v>
      </c>
    </row>
    <row r="2" spans="1:12" ht="24.95" customHeight="1">
      <c r="A2" s="43" t="s">
        <v>12</v>
      </c>
      <c r="B2" s="40" t="s">
        <v>0</v>
      </c>
      <c r="C2" s="9" t="s">
        <v>1</v>
      </c>
      <c r="D2" s="9" t="s">
        <v>13</v>
      </c>
      <c r="E2" s="9" t="s">
        <v>14</v>
      </c>
      <c r="F2" s="9" t="s">
        <v>2</v>
      </c>
      <c r="G2" s="9" t="s">
        <v>3</v>
      </c>
      <c r="H2" s="9" t="s">
        <v>15</v>
      </c>
      <c r="I2" s="9" t="s">
        <v>16</v>
      </c>
      <c r="J2" s="9" t="s">
        <v>17</v>
      </c>
      <c r="K2" s="17" t="s">
        <v>10</v>
      </c>
      <c r="L2" s="10" t="s">
        <v>4</v>
      </c>
    </row>
    <row r="3" spans="1:12" ht="24.95" customHeight="1">
      <c r="A3" s="41" t="s">
        <v>57</v>
      </c>
      <c r="B3" s="4">
        <v>436611361</v>
      </c>
      <c r="C3" s="4">
        <v>163691350</v>
      </c>
      <c r="D3" s="4">
        <v>250</v>
      </c>
      <c r="E3" s="5">
        <f>C3*D3</f>
        <v>40922837500</v>
      </c>
      <c r="F3" s="20">
        <v>37.49</v>
      </c>
      <c r="G3" s="21">
        <v>76.510000000000005</v>
      </c>
      <c r="H3" s="45">
        <v>379551</v>
      </c>
      <c r="I3" s="45">
        <v>396948</v>
      </c>
      <c r="J3" s="42">
        <v>107457</v>
      </c>
      <c r="K3" s="22">
        <v>0</v>
      </c>
      <c r="L3" s="11"/>
    </row>
    <row r="4" spans="1:12" ht="24.95" customHeight="1">
      <c r="A4" s="19" t="s">
        <v>56</v>
      </c>
      <c r="B4" s="4"/>
      <c r="C4" s="4"/>
      <c r="D4" s="26">
        <v>250</v>
      </c>
      <c r="E4" s="27">
        <v>40922837500</v>
      </c>
      <c r="F4" s="20"/>
      <c r="G4" s="21"/>
      <c r="H4" s="49">
        <v>379551</v>
      </c>
      <c r="I4" s="49">
        <v>396948</v>
      </c>
      <c r="J4" s="30">
        <v>107457</v>
      </c>
      <c r="K4" s="22">
        <v>0</v>
      </c>
      <c r="L4" s="11"/>
    </row>
    <row r="5" spans="1:12" ht="24.95" customHeight="1">
      <c r="A5" s="41" t="s">
        <v>53</v>
      </c>
      <c r="B5" s="4">
        <v>436611361</v>
      </c>
      <c r="C5" s="4">
        <v>154558732</v>
      </c>
      <c r="D5" s="4">
        <v>400</v>
      </c>
      <c r="E5" s="5">
        <f>C5*D5</f>
        <v>61823492800</v>
      </c>
      <c r="F5" s="20">
        <v>35.729999999999997</v>
      </c>
      <c r="G5" s="21">
        <v>72.92</v>
      </c>
      <c r="H5" s="38">
        <v>-77000</v>
      </c>
      <c r="I5" s="45">
        <v>54900</v>
      </c>
      <c r="J5" s="42">
        <v>171931</v>
      </c>
      <c r="K5" s="22">
        <v>0</v>
      </c>
      <c r="L5" s="11" t="s">
        <v>54</v>
      </c>
    </row>
    <row r="6" spans="1:12" ht="24.95" customHeight="1">
      <c r="A6" s="41" t="s">
        <v>50</v>
      </c>
      <c r="B6" s="4">
        <v>436611361</v>
      </c>
      <c r="C6" s="4">
        <v>153593347</v>
      </c>
      <c r="D6" s="4">
        <v>250</v>
      </c>
      <c r="E6" s="5">
        <f>C6*D6</f>
        <v>38398336750</v>
      </c>
      <c r="F6" s="20">
        <v>35.18</v>
      </c>
      <c r="G6" s="21">
        <v>71.790000000000006</v>
      </c>
      <c r="H6" s="42">
        <v>134887</v>
      </c>
      <c r="I6" s="42">
        <v>157758</v>
      </c>
      <c r="J6" s="42">
        <v>107457</v>
      </c>
      <c r="K6" s="22">
        <v>0</v>
      </c>
      <c r="L6" s="11" t="s">
        <v>51</v>
      </c>
    </row>
    <row r="7" spans="1:12" ht="24.95" customHeight="1">
      <c r="A7" s="41" t="s">
        <v>49</v>
      </c>
      <c r="B7" s="4">
        <v>436611361</v>
      </c>
      <c r="C7" s="4">
        <v>154898989</v>
      </c>
      <c r="D7" s="4">
        <v>250</v>
      </c>
      <c r="E7" s="5">
        <v>38724747250</v>
      </c>
      <c r="F7" s="20">
        <v>35.479999999999997</v>
      </c>
      <c r="G7" s="21">
        <v>72.400000000000006</v>
      </c>
      <c r="H7" s="42">
        <v>294749</v>
      </c>
      <c r="I7" s="42">
        <v>298503</v>
      </c>
      <c r="J7" s="42">
        <v>107457</v>
      </c>
      <c r="K7" s="22">
        <v>0</v>
      </c>
      <c r="L7" s="11" t="s">
        <v>26</v>
      </c>
    </row>
    <row r="8" spans="1:12" ht="24.95" customHeight="1">
      <c r="A8" s="19" t="s">
        <v>52</v>
      </c>
      <c r="B8" s="26"/>
      <c r="C8" s="26"/>
      <c r="D8" s="26">
        <f>D3+D6+D7</f>
        <v>750</v>
      </c>
      <c r="E8" s="27">
        <f>E3+E6+E7</f>
        <v>118045921500</v>
      </c>
      <c r="F8" s="28">
        <v>35.729999999999997</v>
      </c>
      <c r="G8" s="29">
        <v>72.92</v>
      </c>
      <c r="H8" s="30">
        <f>H3+H6+H7</f>
        <v>809187</v>
      </c>
      <c r="I8" s="30">
        <f>I3+I6+I7</f>
        <v>853209</v>
      </c>
      <c r="J8" s="30">
        <f>J3+J6+J7</f>
        <v>322371</v>
      </c>
      <c r="K8" s="31">
        <v>0</v>
      </c>
      <c r="L8" s="11"/>
    </row>
    <row r="9" spans="1:12" ht="24.95" customHeight="1">
      <c r="A9" s="41" t="s">
        <v>19</v>
      </c>
      <c r="B9" s="4">
        <v>436611361</v>
      </c>
      <c r="C9" s="4">
        <v>168106931</v>
      </c>
      <c r="D9" s="4">
        <v>400</v>
      </c>
      <c r="E9" s="5">
        <f>C9*D9</f>
        <v>67242772400</v>
      </c>
      <c r="F9" s="20">
        <v>38.5</v>
      </c>
      <c r="G9" s="21">
        <v>78.58</v>
      </c>
      <c r="H9" s="42">
        <v>622773</v>
      </c>
      <c r="I9" s="42">
        <v>646301</v>
      </c>
      <c r="J9" s="42">
        <v>171931</v>
      </c>
      <c r="K9" s="22">
        <v>0</v>
      </c>
      <c r="L9" s="11"/>
    </row>
    <row r="10" spans="1:12" ht="24.95" customHeight="1">
      <c r="A10" s="41" t="s">
        <v>20</v>
      </c>
      <c r="B10" s="4">
        <v>436611361</v>
      </c>
      <c r="C10" s="4">
        <v>169315213</v>
      </c>
      <c r="D10" s="4">
        <v>250</v>
      </c>
      <c r="E10" s="5">
        <f>C10*D10</f>
        <v>42328803250</v>
      </c>
      <c r="F10" s="20">
        <v>38.78</v>
      </c>
      <c r="G10" s="21">
        <v>79.14</v>
      </c>
      <c r="H10" s="42">
        <v>364894</v>
      </c>
      <c r="I10" s="42">
        <v>371453</v>
      </c>
      <c r="J10" s="42">
        <v>107457</v>
      </c>
      <c r="K10" s="22">
        <v>0</v>
      </c>
      <c r="L10" s="11" t="s">
        <v>24</v>
      </c>
    </row>
    <row r="11" spans="1:12" ht="20.100000000000001" customHeight="1">
      <c r="A11" s="24" t="s">
        <v>21</v>
      </c>
      <c r="B11" s="26"/>
      <c r="C11" s="26"/>
      <c r="D11" s="26">
        <f>D9+D10</f>
        <v>650</v>
      </c>
      <c r="E11" s="27">
        <f>E9+E10</f>
        <v>109571575650</v>
      </c>
      <c r="F11" s="32">
        <v>38.5</v>
      </c>
      <c r="G11" s="33">
        <v>78.58</v>
      </c>
      <c r="H11" s="34">
        <v>622773</v>
      </c>
      <c r="I11" s="34">
        <v>646301</v>
      </c>
      <c r="J11" s="34">
        <f>J9+J10</f>
        <v>279388</v>
      </c>
      <c r="K11" s="35">
        <v>0</v>
      </c>
      <c r="L11" s="11"/>
    </row>
    <row r="12" spans="1:12" ht="20.100000000000001" customHeight="1">
      <c r="A12" s="41" t="s">
        <v>22</v>
      </c>
      <c r="B12" s="4">
        <v>436611361</v>
      </c>
      <c r="C12" s="4">
        <v>166100053</v>
      </c>
      <c r="D12" s="4">
        <v>400</v>
      </c>
      <c r="E12" s="5">
        <f>C12*D12</f>
        <v>66440021200</v>
      </c>
      <c r="F12" s="6">
        <v>38.04</v>
      </c>
      <c r="G12" s="7">
        <v>77.64</v>
      </c>
      <c r="H12" s="8">
        <v>663055</v>
      </c>
      <c r="I12" s="8">
        <v>661692</v>
      </c>
      <c r="J12" s="8">
        <v>171931</v>
      </c>
      <c r="K12" s="18">
        <v>0</v>
      </c>
      <c r="L12" s="11"/>
    </row>
    <row r="13" spans="1:12" ht="20.100000000000001" customHeight="1">
      <c r="A13" s="41" t="s">
        <v>23</v>
      </c>
      <c r="B13" s="4">
        <v>436611361</v>
      </c>
      <c r="C13" s="4">
        <v>163497586</v>
      </c>
      <c r="D13" s="4">
        <v>250</v>
      </c>
      <c r="E13" s="5">
        <f>C13*D13</f>
        <v>40874396500</v>
      </c>
      <c r="F13" s="6">
        <v>37.450000000000003</v>
      </c>
      <c r="G13" s="7">
        <v>76.42</v>
      </c>
      <c r="H13" s="8">
        <v>331728</v>
      </c>
      <c r="I13" s="8">
        <v>331150</v>
      </c>
      <c r="J13" s="8">
        <v>107457</v>
      </c>
      <c r="K13" s="18">
        <v>0</v>
      </c>
      <c r="L13" s="11" t="s">
        <v>25</v>
      </c>
    </row>
    <row r="14" spans="1:12" ht="20.100000000000001" customHeight="1">
      <c r="A14" s="24" t="s">
        <v>18</v>
      </c>
      <c r="B14" s="26"/>
      <c r="C14" s="26"/>
      <c r="D14" s="26">
        <f>D12+D13</f>
        <v>650</v>
      </c>
      <c r="E14" s="27">
        <f>E12+E13</f>
        <v>107314417700</v>
      </c>
      <c r="F14" s="32">
        <v>38.04</v>
      </c>
      <c r="G14" s="33">
        <v>77.64</v>
      </c>
      <c r="H14" s="34">
        <v>663055</v>
      </c>
      <c r="I14" s="34">
        <v>661692</v>
      </c>
      <c r="J14" s="36">
        <f>J12+J13</f>
        <v>279388</v>
      </c>
      <c r="K14" s="35">
        <v>0</v>
      </c>
      <c r="L14" s="11"/>
    </row>
    <row r="15" spans="1:12" ht="20.100000000000001" customHeight="1">
      <c r="A15" s="24" t="s">
        <v>27</v>
      </c>
      <c r="B15" s="26">
        <v>436611361</v>
      </c>
      <c r="C15" s="26">
        <v>153618008</v>
      </c>
      <c r="D15" s="26">
        <v>550</v>
      </c>
      <c r="E15" s="27">
        <f t="shared" ref="E15:E36" si="0">C15*D15</f>
        <v>84489904400</v>
      </c>
      <c r="F15" s="32">
        <v>35.18</v>
      </c>
      <c r="G15" s="32">
        <v>71.8</v>
      </c>
      <c r="H15" s="34">
        <v>712335</v>
      </c>
      <c r="I15" s="34">
        <v>679148</v>
      </c>
      <c r="J15" s="34">
        <v>237566</v>
      </c>
      <c r="K15" s="35">
        <v>0</v>
      </c>
      <c r="L15" s="11"/>
    </row>
    <row r="16" spans="1:12" ht="20.100000000000001" customHeight="1">
      <c r="A16" s="24" t="s">
        <v>28</v>
      </c>
      <c r="B16" s="26">
        <v>436611361</v>
      </c>
      <c r="C16" s="26">
        <v>131870937</v>
      </c>
      <c r="D16" s="26">
        <v>450</v>
      </c>
      <c r="E16" s="27">
        <f t="shared" si="0"/>
        <v>59341921650</v>
      </c>
      <c r="F16" s="32">
        <v>30.2</v>
      </c>
      <c r="G16" s="32">
        <v>61.64</v>
      </c>
      <c r="H16" s="34">
        <v>466764</v>
      </c>
      <c r="I16" s="34">
        <v>452541</v>
      </c>
      <c r="J16" s="34">
        <v>196475</v>
      </c>
      <c r="K16" s="35">
        <v>0</v>
      </c>
      <c r="L16" s="11"/>
    </row>
    <row r="17" spans="1:12" ht="20.100000000000001" customHeight="1">
      <c r="A17" s="24" t="s">
        <v>29</v>
      </c>
      <c r="B17" s="26">
        <v>436611361</v>
      </c>
      <c r="C17" s="26">
        <v>159956953</v>
      </c>
      <c r="D17" s="26">
        <v>400</v>
      </c>
      <c r="E17" s="27">
        <f t="shared" si="0"/>
        <v>63982781200</v>
      </c>
      <c r="F17" s="32">
        <v>36.64</v>
      </c>
      <c r="G17" s="32">
        <v>74.77</v>
      </c>
      <c r="H17" s="34">
        <v>438855</v>
      </c>
      <c r="I17" s="34">
        <v>445644</v>
      </c>
      <c r="J17" s="34">
        <v>174645</v>
      </c>
      <c r="K17" s="35">
        <v>0</v>
      </c>
      <c r="L17" s="11"/>
    </row>
    <row r="18" spans="1:12" ht="20.100000000000001" customHeight="1">
      <c r="A18" s="24" t="s">
        <v>30</v>
      </c>
      <c r="B18" s="26">
        <v>436611361</v>
      </c>
      <c r="C18" s="26">
        <v>178910712</v>
      </c>
      <c r="D18" s="26">
        <v>400</v>
      </c>
      <c r="E18" s="27">
        <f t="shared" si="0"/>
        <v>71564284800</v>
      </c>
      <c r="F18" s="32">
        <v>40.98</v>
      </c>
      <c r="G18" s="32">
        <v>83.63</v>
      </c>
      <c r="H18" s="34">
        <v>481637</v>
      </c>
      <c r="I18" s="34">
        <v>476752</v>
      </c>
      <c r="J18" s="34">
        <v>174645</v>
      </c>
      <c r="K18" s="35">
        <v>0</v>
      </c>
      <c r="L18" s="11"/>
    </row>
    <row r="19" spans="1:12" ht="20.100000000000001" customHeight="1">
      <c r="A19" s="24" t="s">
        <v>31</v>
      </c>
      <c r="B19" s="26">
        <v>436611361</v>
      </c>
      <c r="C19" s="26">
        <v>180284485</v>
      </c>
      <c r="D19" s="26">
        <v>400</v>
      </c>
      <c r="E19" s="27">
        <f t="shared" si="0"/>
        <v>72113794000</v>
      </c>
      <c r="F19" s="32">
        <v>41.29</v>
      </c>
      <c r="G19" s="32">
        <v>84.27</v>
      </c>
      <c r="H19" s="34">
        <v>547234</v>
      </c>
      <c r="I19" s="34">
        <v>570391</v>
      </c>
      <c r="J19" s="34">
        <v>174645</v>
      </c>
      <c r="K19" s="35">
        <v>0</v>
      </c>
      <c r="L19" s="11"/>
    </row>
    <row r="20" spans="1:12" ht="20.100000000000001" customHeight="1">
      <c r="A20" s="24" t="s">
        <v>32</v>
      </c>
      <c r="B20" s="26">
        <v>436611361</v>
      </c>
      <c r="C20" s="26">
        <v>182349900</v>
      </c>
      <c r="D20" s="26">
        <v>350</v>
      </c>
      <c r="E20" s="27">
        <f t="shared" si="0"/>
        <v>63822465000</v>
      </c>
      <c r="F20" s="32">
        <v>41.76</v>
      </c>
      <c r="G20" s="32">
        <v>85.23</v>
      </c>
      <c r="H20" s="34">
        <v>492769</v>
      </c>
      <c r="I20" s="34">
        <v>501042</v>
      </c>
      <c r="J20" s="34">
        <v>152814</v>
      </c>
      <c r="K20" s="35">
        <v>0</v>
      </c>
      <c r="L20" s="11"/>
    </row>
    <row r="21" spans="1:12" ht="20.100000000000001" customHeight="1">
      <c r="A21" s="24" t="s">
        <v>33</v>
      </c>
      <c r="B21" s="26">
        <v>436611361</v>
      </c>
      <c r="C21" s="26">
        <v>151016969</v>
      </c>
      <c r="D21" s="26">
        <v>250</v>
      </c>
      <c r="E21" s="27">
        <f t="shared" si="0"/>
        <v>37754242250</v>
      </c>
      <c r="F21" s="32">
        <v>34.590000000000003</v>
      </c>
      <c r="G21" s="32">
        <v>70.59</v>
      </c>
      <c r="H21" s="34">
        <v>351445</v>
      </c>
      <c r="I21" s="34">
        <v>367328</v>
      </c>
      <c r="J21" s="34">
        <v>109153</v>
      </c>
      <c r="K21" s="35">
        <v>0</v>
      </c>
      <c r="L21" s="11"/>
    </row>
    <row r="22" spans="1:12" ht="20.100000000000001" customHeight="1">
      <c r="A22" s="24" t="s">
        <v>34</v>
      </c>
      <c r="B22" s="26">
        <v>436611361</v>
      </c>
      <c r="C22" s="26">
        <v>142259801</v>
      </c>
      <c r="D22" s="26">
        <v>150</v>
      </c>
      <c r="E22" s="27">
        <f t="shared" si="0"/>
        <v>21338970150</v>
      </c>
      <c r="F22" s="32">
        <v>32.58</v>
      </c>
      <c r="G22" s="32">
        <v>66.5</v>
      </c>
      <c r="H22" s="26">
        <v>227721</v>
      </c>
      <c r="I22" s="34">
        <v>244034</v>
      </c>
      <c r="J22" s="34">
        <v>65492</v>
      </c>
      <c r="K22" s="35">
        <v>0</v>
      </c>
      <c r="L22" s="11"/>
    </row>
    <row r="23" spans="1:12" ht="20.100000000000001" customHeight="1">
      <c r="A23" s="24" t="s">
        <v>35</v>
      </c>
      <c r="B23" s="26">
        <v>436611361</v>
      </c>
      <c r="C23" s="26">
        <v>119439323</v>
      </c>
      <c r="D23" s="26">
        <v>150</v>
      </c>
      <c r="E23" s="27">
        <f t="shared" si="0"/>
        <v>17915898450</v>
      </c>
      <c r="F23" s="32">
        <v>27.36</v>
      </c>
      <c r="G23" s="32">
        <v>55.83</v>
      </c>
      <c r="H23" s="26">
        <v>279461</v>
      </c>
      <c r="I23" s="34">
        <v>277512</v>
      </c>
      <c r="J23" s="34">
        <v>65492</v>
      </c>
      <c r="K23" s="35">
        <v>0</v>
      </c>
      <c r="L23" s="11"/>
    </row>
    <row r="24" spans="1:12" ht="20.100000000000001" customHeight="1">
      <c r="A24" s="24" t="s">
        <v>36</v>
      </c>
      <c r="B24" s="26">
        <v>436611361</v>
      </c>
      <c r="C24" s="26">
        <v>106306329</v>
      </c>
      <c r="D24" s="26">
        <v>0</v>
      </c>
      <c r="E24" s="26">
        <v>0</v>
      </c>
      <c r="F24" s="32">
        <v>24.35</v>
      </c>
      <c r="G24" s="32">
        <v>49.69</v>
      </c>
      <c r="H24" s="37">
        <v>-59615</v>
      </c>
      <c r="I24" s="38">
        <v>-62584</v>
      </c>
      <c r="J24" s="35">
        <v>0</v>
      </c>
      <c r="K24" s="35">
        <v>0</v>
      </c>
      <c r="L24" s="11"/>
    </row>
    <row r="25" spans="1:12" ht="20.100000000000001" customHeight="1">
      <c r="A25" s="24" t="s">
        <v>37</v>
      </c>
      <c r="B25" s="26">
        <v>514793835</v>
      </c>
      <c r="C25" s="26">
        <v>99269766</v>
      </c>
      <c r="D25" s="26">
        <v>150</v>
      </c>
      <c r="E25" s="27">
        <f t="shared" si="0"/>
        <v>14890464900</v>
      </c>
      <c r="F25" s="32">
        <v>19.28</v>
      </c>
      <c r="G25" s="32">
        <v>39.35</v>
      </c>
      <c r="H25" s="34">
        <v>84663</v>
      </c>
      <c r="I25" s="34">
        <v>80850</v>
      </c>
      <c r="J25" s="34">
        <v>64875</v>
      </c>
      <c r="K25" s="35">
        <v>0</v>
      </c>
      <c r="L25" s="11"/>
    </row>
    <row r="26" spans="1:12" ht="20.100000000000001" customHeight="1">
      <c r="A26" s="24" t="s">
        <v>38</v>
      </c>
      <c r="B26" s="26">
        <v>514793835</v>
      </c>
      <c r="C26" s="26">
        <v>128298739</v>
      </c>
      <c r="D26" s="26">
        <v>350</v>
      </c>
      <c r="E26" s="27">
        <f t="shared" si="0"/>
        <v>44904558650</v>
      </c>
      <c r="F26" s="32">
        <v>24.92</v>
      </c>
      <c r="G26" s="32">
        <v>50.86</v>
      </c>
      <c r="H26" s="34">
        <v>570021</v>
      </c>
      <c r="I26" s="34">
        <v>564468</v>
      </c>
      <c r="J26" s="34">
        <v>151376</v>
      </c>
      <c r="K26" s="35">
        <v>0</v>
      </c>
      <c r="L26" s="11" t="s">
        <v>7</v>
      </c>
    </row>
    <row r="27" spans="1:12" ht="20.100000000000001" customHeight="1">
      <c r="A27" s="24" t="s">
        <v>39</v>
      </c>
      <c r="B27" s="26">
        <v>277278430</v>
      </c>
      <c r="C27" s="26">
        <v>108867501</v>
      </c>
      <c r="D27" s="26">
        <v>350</v>
      </c>
      <c r="E27" s="27">
        <f t="shared" si="0"/>
        <v>38103625350</v>
      </c>
      <c r="F27" s="32">
        <v>39.26</v>
      </c>
      <c r="G27" s="32">
        <v>80.13</v>
      </c>
      <c r="H27" s="34">
        <v>308125</v>
      </c>
      <c r="I27" s="34">
        <v>308125</v>
      </c>
      <c r="J27" s="34">
        <v>89968</v>
      </c>
      <c r="K27" s="35">
        <v>0</v>
      </c>
      <c r="L27" s="11" t="s">
        <v>6</v>
      </c>
    </row>
    <row r="28" spans="1:12" ht="20.100000000000001" customHeight="1">
      <c r="A28" s="24" t="s">
        <v>40</v>
      </c>
      <c r="B28" s="26">
        <v>277278430</v>
      </c>
      <c r="C28" s="26">
        <v>119042793</v>
      </c>
      <c r="D28" s="26">
        <v>200</v>
      </c>
      <c r="E28" s="27">
        <f t="shared" si="0"/>
        <v>23808558600</v>
      </c>
      <c r="F28" s="32">
        <v>42.93</v>
      </c>
      <c r="G28" s="32">
        <v>87.62</v>
      </c>
      <c r="H28" s="26">
        <v>283559</v>
      </c>
      <c r="I28" s="34">
        <v>283559</v>
      </c>
      <c r="J28" s="34">
        <v>55456</v>
      </c>
      <c r="K28" s="35">
        <v>0</v>
      </c>
      <c r="L28" s="11" t="s">
        <v>9</v>
      </c>
    </row>
    <row r="29" spans="1:12" ht="20.100000000000001" customHeight="1">
      <c r="A29" s="24" t="s">
        <v>41</v>
      </c>
      <c r="B29" s="26">
        <v>277278430</v>
      </c>
      <c r="C29" s="26">
        <v>103601462</v>
      </c>
      <c r="D29" s="26">
        <v>300</v>
      </c>
      <c r="E29" s="27">
        <f t="shared" si="0"/>
        <v>31080438600</v>
      </c>
      <c r="F29" s="32">
        <v>37.36</v>
      </c>
      <c r="G29" s="32">
        <v>76.25</v>
      </c>
      <c r="H29" s="34">
        <v>275289</v>
      </c>
      <c r="I29" s="34">
        <v>275289</v>
      </c>
      <c r="J29" s="34">
        <v>83184</v>
      </c>
      <c r="K29" s="35">
        <v>0</v>
      </c>
      <c r="L29" s="11" t="s">
        <v>6</v>
      </c>
    </row>
    <row r="30" spans="1:12" ht="20.100000000000001" customHeight="1">
      <c r="A30" s="24" t="s">
        <v>42</v>
      </c>
      <c r="B30" s="26">
        <v>277278430</v>
      </c>
      <c r="C30" s="26">
        <v>83815766</v>
      </c>
      <c r="D30" s="26">
        <v>0</v>
      </c>
      <c r="E30" s="39">
        <v>0</v>
      </c>
      <c r="F30" s="32">
        <v>30.23</v>
      </c>
      <c r="G30" s="32">
        <v>61.69</v>
      </c>
      <c r="H30" s="34">
        <v>237986</v>
      </c>
      <c r="I30" s="34">
        <v>237986</v>
      </c>
      <c r="J30" s="34">
        <v>0</v>
      </c>
      <c r="K30" s="35">
        <v>0</v>
      </c>
      <c r="L30" s="11" t="s">
        <v>6</v>
      </c>
    </row>
    <row r="31" spans="1:12" ht="20.100000000000001" customHeight="1">
      <c r="A31" s="24" t="s">
        <v>43</v>
      </c>
      <c r="B31" s="26">
        <v>277278430</v>
      </c>
      <c r="C31" s="26">
        <v>74805508</v>
      </c>
      <c r="D31" s="26">
        <v>0</v>
      </c>
      <c r="E31" s="39">
        <f t="shared" si="0"/>
        <v>0</v>
      </c>
      <c r="F31" s="32">
        <v>26.98</v>
      </c>
      <c r="G31" s="32">
        <v>55.06</v>
      </c>
      <c r="H31" s="34">
        <v>248128</v>
      </c>
      <c r="I31" s="34">
        <v>248128</v>
      </c>
      <c r="J31" s="34">
        <v>0</v>
      </c>
      <c r="K31" s="35">
        <v>0</v>
      </c>
      <c r="L31" s="11" t="s">
        <v>6</v>
      </c>
    </row>
    <row r="32" spans="1:12" ht="20.100000000000001" customHeight="1">
      <c r="A32" s="24" t="s">
        <v>44</v>
      </c>
      <c r="B32" s="26">
        <v>277278430</v>
      </c>
      <c r="C32" s="26">
        <v>73554600</v>
      </c>
      <c r="D32" s="26">
        <v>0</v>
      </c>
      <c r="E32" s="39">
        <f t="shared" si="0"/>
        <v>0</v>
      </c>
      <c r="F32" s="33">
        <v>26.53</v>
      </c>
      <c r="G32" s="33">
        <v>54.14</v>
      </c>
      <c r="H32" s="34">
        <v>29242</v>
      </c>
      <c r="I32" s="34">
        <v>29242</v>
      </c>
      <c r="J32" s="34">
        <v>0</v>
      </c>
      <c r="K32" s="35">
        <v>0</v>
      </c>
      <c r="L32" s="11" t="s">
        <v>6</v>
      </c>
    </row>
    <row r="33" spans="1:12" ht="20.100000000000001" customHeight="1">
      <c r="A33" s="24" t="s">
        <v>45</v>
      </c>
      <c r="B33" s="26">
        <v>277278430</v>
      </c>
      <c r="C33" s="26">
        <v>50674088</v>
      </c>
      <c r="D33" s="26">
        <v>0</v>
      </c>
      <c r="E33" s="39">
        <f t="shared" si="0"/>
        <v>0</v>
      </c>
      <c r="F33" s="33">
        <v>18.28</v>
      </c>
      <c r="G33" s="32">
        <v>37.299999999999997</v>
      </c>
      <c r="H33" s="26">
        <v>78781</v>
      </c>
      <c r="I33" s="26">
        <v>78781</v>
      </c>
      <c r="J33" s="26">
        <v>0</v>
      </c>
      <c r="K33" s="35">
        <v>0</v>
      </c>
      <c r="L33" s="11" t="s">
        <v>6</v>
      </c>
    </row>
    <row r="34" spans="1:12" ht="20.100000000000001" customHeight="1">
      <c r="A34" s="24" t="s">
        <v>46</v>
      </c>
      <c r="B34" s="26">
        <v>277278430</v>
      </c>
      <c r="C34" s="26">
        <v>48289727</v>
      </c>
      <c r="D34" s="26">
        <v>0</v>
      </c>
      <c r="E34" s="39">
        <f t="shared" si="0"/>
        <v>0</v>
      </c>
      <c r="F34" s="33">
        <v>17.420000000000002</v>
      </c>
      <c r="G34" s="33">
        <v>35.54</v>
      </c>
      <c r="H34" s="26">
        <v>72587</v>
      </c>
      <c r="I34" s="26">
        <v>72587</v>
      </c>
      <c r="J34" s="26">
        <v>0</v>
      </c>
      <c r="K34" s="35">
        <v>0</v>
      </c>
      <c r="L34" s="11" t="s">
        <v>6</v>
      </c>
    </row>
    <row r="35" spans="1:12" ht="20.100000000000001" customHeight="1">
      <c r="A35" s="24" t="s">
        <v>47</v>
      </c>
      <c r="B35" s="26">
        <v>277278430</v>
      </c>
      <c r="C35" s="26">
        <v>54041955</v>
      </c>
      <c r="D35" s="26">
        <v>0</v>
      </c>
      <c r="E35" s="39">
        <f t="shared" si="0"/>
        <v>0</v>
      </c>
      <c r="F35" s="33">
        <v>19.489999999999998</v>
      </c>
      <c r="G35" s="33">
        <v>39.78</v>
      </c>
      <c r="H35" s="26">
        <v>154373</v>
      </c>
      <c r="I35" s="26">
        <v>154373</v>
      </c>
      <c r="J35" s="26">
        <v>0</v>
      </c>
      <c r="K35" s="35">
        <v>0</v>
      </c>
      <c r="L35" s="11" t="s">
        <v>6</v>
      </c>
    </row>
    <row r="36" spans="1:12" ht="20.100000000000001" customHeight="1">
      <c r="A36" s="24" t="s">
        <v>48</v>
      </c>
      <c r="B36" s="26">
        <v>190700000</v>
      </c>
      <c r="C36" s="26">
        <v>46019498</v>
      </c>
      <c r="D36" s="26">
        <v>0</v>
      </c>
      <c r="E36" s="39">
        <f t="shared" si="0"/>
        <v>0</v>
      </c>
      <c r="F36" s="33">
        <v>24.13</v>
      </c>
      <c r="G36" s="33">
        <v>49.25</v>
      </c>
      <c r="H36" s="37">
        <v>-442362</v>
      </c>
      <c r="I36" s="37">
        <v>-442362</v>
      </c>
      <c r="J36" s="26">
        <v>0</v>
      </c>
      <c r="K36" s="35">
        <v>0</v>
      </c>
      <c r="L36" s="11" t="s">
        <v>8</v>
      </c>
    </row>
    <row r="37" spans="1:12" ht="24.95" customHeight="1" thickBot="1">
      <c r="A37" s="12" t="s">
        <v>5</v>
      </c>
      <c r="B37" s="13"/>
      <c r="C37" s="13"/>
      <c r="D37" s="13"/>
      <c r="E37" s="46">
        <v>1000944478150</v>
      </c>
      <c r="F37" s="13"/>
      <c r="G37" s="13"/>
      <c r="H37" s="14">
        <v>7477462</v>
      </c>
      <c r="I37" s="14">
        <v>7661988</v>
      </c>
      <c r="J37" s="14">
        <v>2741407</v>
      </c>
      <c r="K37" s="23"/>
      <c r="L37" s="15"/>
    </row>
    <row r="38" spans="1:12">
      <c r="A38" s="16" t="s">
        <v>11</v>
      </c>
    </row>
    <row r="39" spans="1:12">
      <c r="A39" s="25"/>
    </row>
    <row r="40" spans="1:12">
      <c r="A40" s="44"/>
    </row>
    <row r="41" spans="1:12">
      <c r="E41" s="47"/>
      <c r="H41" s="47"/>
      <c r="I41" s="47"/>
      <c r="J41" s="47"/>
    </row>
    <row r="42" spans="1:12">
      <c r="E42" s="47"/>
      <c r="F42" s="47"/>
      <c r="G42" s="47"/>
      <c r="H42" s="47"/>
      <c r="I42" s="47"/>
      <c r="J42" s="47"/>
    </row>
    <row r="43" spans="1:12">
      <c r="E43" s="47"/>
      <c r="F43" s="47"/>
      <c r="G43" s="47"/>
      <c r="H43" s="47"/>
      <c r="I43" s="47"/>
      <c r="J43" s="47"/>
    </row>
    <row r="44" spans="1:12">
      <c r="E44" s="47"/>
      <c r="H44" s="47"/>
      <c r="I44" s="47"/>
      <c r="J44" s="47"/>
    </row>
    <row r="45" spans="1:12">
      <c r="E45" s="47"/>
      <c r="H45" s="47"/>
      <c r="I45" s="47"/>
      <c r="J45" s="47"/>
    </row>
    <row r="46" spans="1:12">
      <c r="E46" s="47"/>
    </row>
  </sheetData>
  <phoneticPr fontId="1" type="noConversion"/>
  <pageMargins left="0.7" right="0.7" top="0.75" bottom="0.75" header="0.3" footer="0.3"/>
  <pageSetup paperSize="9" orientation="portrait" horizontalDpi="400" verticalDpi="4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Registered User</cp:lastModifiedBy>
  <dcterms:created xsi:type="dcterms:W3CDTF">2024-05-29T14:23:01Z</dcterms:created>
  <dcterms:modified xsi:type="dcterms:W3CDTF">2025-09-13T11:53:30Z</dcterms:modified>
</cp:coreProperties>
</file>