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2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D7" i="1" l="1"/>
  <c r="E4" i="1" l="1"/>
  <c r="E3" i="1" l="1"/>
  <c r="E5" i="1"/>
  <c r="E6" i="1" l="1"/>
  <c r="E7" i="1" s="1"/>
  <c r="L32" i="1" l="1"/>
  <c r="K32" i="1"/>
  <c r="J32" i="1"/>
  <c r="I32" i="1"/>
  <c r="H32" i="1"/>
  <c r="E31" i="1" l="1"/>
  <c r="E30" i="1"/>
  <c r="E29" i="1"/>
  <c r="E28" i="1"/>
  <c r="E27" i="1"/>
  <c r="E26" i="1" l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32" i="1" l="1"/>
</calcChain>
</file>

<file path=xl/sharedStrings.xml><?xml version="1.0" encoding="utf-8"?>
<sst xmlns="http://schemas.openxmlformats.org/spreadsheetml/2006/main" count="60" uniqueCount="60">
  <si>
    <t>상장주식수</t>
    <phoneticPr fontId="1" type="noConversion"/>
  </si>
  <si>
    <t>외국인보유수량</t>
    <phoneticPr fontId="1" type="noConversion"/>
  </si>
  <si>
    <t>외국인지분율</t>
    <phoneticPr fontId="1" type="noConversion"/>
  </si>
  <si>
    <t>외국인한도소진율</t>
    <phoneticPr fontId="1" type="noConversion"/>
  </si>
  <si>
    <t>비고</t>
    <phoneticPr fontId="1" type="noConversion"/>
  </si>
  <si>
    <t>합 계</t>
    <phoneticPr fontId="1" type="noConversion"/>
  </si>
  <si>
    <t>2002.10.9.소각</t>
    <phoneticPr fontId="1" type="noConversion"/>
  </si>
  <si>
    <t>2003.1.6.소각</t>
    <phoneticPr fontId="1" type="noConversion"/>
  </si>
  <si>
    <t>2006.7.3.소각</t>
    <phoneticPr fontId="1" type="noConversion"/>
  </si>
  <si>
    <t>2003.6.20.소각</t>
    <phoneticPr fontId="1" type="noConversion"/>
  </si>
  <si>
    <t>2003.12.9.소각</t>
    <phoneticPr fontId="1" type="noConversion"/>
  </si>
  <si>
    <t>2007.8.3.소각</t>
    <phoneticPr fontId="1" type="noConversion"/>
  </si>
  <si>
    <t>2007.12.20.소각</t>
    <phoneticPr fontId="1" type="noConversion"/>
  </si>
  <si>
    <t>2009.4.22.소각</t>
    <phoneticPr fontId="1" type="noConversion"/>
  </si>
  <si>
    <t>2023.8.10.소각</t>
    <phoneticPr fontId="1" type="noConversion"/>
  </si>
  <si>
    <t>2008.7.22.소각, KTF흡수합병(2009.6.1)</t>
    <phoneticPr fontId="1" type="noConversion"/>
  </si>
  <si>
    <t>자사주 소각수량</t>
    <phoneticPr fontId="1" type="noConversion"/>
  </si>
  <si>
    <t>외국인배당총금액(원)</t>
    <phoneticPr fontId="1" type="noConversion"/>
  </si>
  <si>
    <t>당기순이익(연결):백만원</t>
    <phoneticPr fontId="1" type="noConversion"/>
  </si>
  <si>
    <t>당기순이익(별도):백만원</t>
    <phoneticPr fontId="1" type="noConversion"/>
  </si>
  <si>
    <t>배당총액(백만원)</t>
    <phoneticPr fontId="1" type="noConversion"/>
  </si>
  <si>
    <t>자사주 소각 금액(원)</t>
    <phoneticPr fontId="1" type="noConversion"/>
  </si>
  <si>
    <t>☞연도별 상장주식수 및 외국인주식보유수는 한국거래소(2000_2004 자료는 코스콤) 데이터 참조, 연도별 1주당 배당금액 등 배당자료와 당기순이익 자료는 KT사업보고서 참조함</t>
    <phoneticPr fontId="1" type="noConversion"/>
  </si>
  <si>
    <t>2024년 소계</t>
    <phoneticPr fontId="1" type="noConversion"/>
  </si>
  <si>
    <t>배당기준연도</t>
    <phoneticPr fontId="1" type="noConversion"/>
  </si>
  <si>
    <t>분기배당(배당기준일 2024년3월말, 1주당 500원)</t>
    <phoneticPr fontId="1" type="noConversion"/>
  </si>
  <si>
    <t>2024.5.9.소각, 분기배당(배당기준일 2024년6월말, 1주당 500원)</t>
    <phoneticPr fontId="1" type="noConversion"/>
  </si>
  <si>
    <t>주당배당금액(원)</t>
    <phoneticPr fontId="1" type="noConversion"/>
  </si>
  <si>
    <t>2024년6월말</t>
    <phoneticPr fontId="1" type="noConversion"/>
  </si>
  <si>
    <t>2024년3월말</t>
    <phoneticPr fontId="1" type="noConversion"/>
  </si>
  <si>
    <t>2023년12월말</t>
    <phoneticPr fontId="1" type="noConversion"/>
  </si>
  <si>
    <t>2022년12월말</t>
    <phoneticPr fontId="1" type="noConversion"/>
  </si>
  <si>
    <t>2021년12월말</t>
    <phoneticPr fontId="1" type="noConversion"/>
  </si>
  <si>
    <t>2020년12월말</t>
    <phoneticPr fontId="1" type="noConversion"/>
  </si>
  <si>
    <t>2019년12월말</t>
    <phoneticPr fontId="1" type="noConversion"/>
  </si>
  <si>
    <t>2018년12월말</t>
    <phoneticPr fontId="1" type="noConversion"/>
  </si>
  <si>
    <t>2017년12월말</t>
    <phoneticPr fontId="1" type="noConversion"/>
  </si>
  <si>
    <t>2016년12월말</t>
    <phoneticPr fontId="1" type="noConversion"/>
  </si>
  <si>
    <t>2015년12월말</t>
    <phoneticPr fontId="1" type="noConversion"/>
  </si>
  <si>
    <t>2014년12월말</t>
    <phoneticPr fontId="1" type="noConversion"/>
  </si>
  <si>
    <t>2013년12월말</t>
    <phoneticPr fontId="1" type="noConversion"/>
  </si>
  <si>
    <t>2012년12월말</t>
    <phoneticPr fontId="1" type="noConversion"/>
  </si>
  <si>
    <t>2011년12월말</t>
    <phoneticPr fontId="1" type="noConversion"/>
  </si>
  <si>
    <t>2010년12월말</t>
    <phoneticPr fontId="1" type="noConversion"/>
  </si>
  <si>
    <t>2009년12월말</t>
    <phoneticPr fontId="1" type="noConversion"/>
  </si>
  <si>
    <t>2008년12월말</t>
    <phoneticPr fontId="1" type="noConversion"/>
  </si>
  <si>
    <t>2007년12월말</t>
    <phoneticPr fontId="1" type="noConversion"/>
  </si>
  <si>
    <t>2006년12월말</t>
    <phoneticPr fontId="1" type="noConversion"/>
  </si>
  <si>
    <t>2005년12월말</t>
    <phoneticPr fontId="1" type="noConversion"/>
  </si>
  <si>
    <t>2004년12월말</t>
    <phoneticPr fontId="1" type="noConversion"/>
  </si>
  <si>
    <t>2003년12월말</t>
    <phoneticPr fontId="1" type="noConversion"/>
  </si>
  <si>
    <t>2002년12월말</t>
    <phoneticPr fontId="1" type="noConversion"/>
  </si>
  <si>
    <t>2001년12월말</t>
    <phoneticPr fontId="1" type="noConversion"/>
  </si>
  <si>
    <t>2000년12월말</t>
    <phoneticPr fontId="1" type="noConversion"/>
  </si>
  <si>
    <t>2024년9월말</t>
    <phoneticPr fontId="1" type="noConversion"/>
  </si>
  <si>
    <t>분기배당(배당기준일 2024년9월말, 1주당 500원)</t>
    <phoneticPr fontId="1" type="noConversion"/>
  </si>
  <si>
    <t>2024년12월말</t>
    <phoneticPr fontId="1" type="noConversion"/>
  </si>
  <si>
    <t>결산배당(배당기준일 2025년2월28일, 1주당 500원)</t>
    <phoneticPr fontId="1" type="noConversion"/>
  </si>
  <si>
    <t>KT 연도별 외국인 주식보유량 및 배당 현황(2000~2024)</t>
    <phoneticPr fontId="1" type="noConversion"/>
  </si>
  <si>
    <t>kt노동인권센터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</si>
</sst>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_);[Red]\(#,##0\)"/>
    <numFmt numFmtId="178" formatCode="#,##0_);\(#,##0\)"/>
    <numFmt numFmtId="179" formatCode="#,##0_ ;[Red]\-#,##0\ "/>
    <numFmt numFmtId="180" formatCode="0.00;[Red]0.00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3" borderId="1" xfId="0" applyNumberFormat="1" applyFill="1" applyBorder="1">
      <alignment vertical="center"/>
    </xf>
    <xf numFmtId="41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7" fontId="4" fillId="2" borderId="8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2" fontId="4" fillId="3" borderId="1" xfId="0" applyNumberFormat="1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178" fontId="6" fillId="3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179" fontId="10" fillId="3" borderId="1" xfId="1" applyNumberFormat="1" applyFont="1" applyFill="1" applyBorder="1">
      <alignment vertical="center"/>
    </xf>
    <xf numFmtId="180" fontId="6" fillId="3" borderId="11" xfId="0" applyNumberFormat="1" applyFont="1" applyFill="1" applyBorder="1" applyAlignment="1">
      <alignment horizontal="right" vertical="center"/>
    </xf>
    <xf numFmtId="180" fontId="2" fillId="3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8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O13" sqref="O13"/>
    </sheetView>
  </sheetViews>
  <sheetFormatPr defaultRowHeight="16.5"/>
  <cols>
    <col min="1" max="1" width="15.375" style="1" customWidth="1"/>
    <col min="2" max="2" width="13.25" customWidth="1"/>
    <col min="3" max="3" width="13.625" customWidth="1"/>
    <col min="4" max="4" width="16.25" customWidth="1"/>
    <col min="5" max="5" width="19.125" customWidth="1"/>
    <col min="6" max="6" width="11.875" customWidth="1"/>
    <col min="7" max="7" width="16.125" style="31" customWidth="1"/>
    <col min="8" max="8" width="20.875" customWidth="1"/>
    <col min="9" max="9" width="21.75" customWidth="1"/>
    <col min="10" max="10" width="15.5" customWidth="1"/>
    <col min="11" max="11" width="15.125" customWidth="1"/>
    <col min="12" max="12" width="18.75" customWidth="1"/>
    <col min="13" max="13" width="55.125" customWidth="1"/>
  </cols>
  <sheetData>
    <row r="1" spans="1:13" ht="32.25" thickBot="1">
      <c r="A1" s="5" t="s">
        <v>58</v>
      </c>
      <c r="B1" s="6"/>
      <c r="C1" s="6"/>
      <c r="D1" s="6"/>
      <c r="E1" s="6"/>
      <c r="F1" s="6"/>
      <c r="M1" s="42" t="s">
        <v>59</v>
      </c>
    </row>
    <row r="2" spans="1:13" ht="24.95" customHeight="1">
      <c r="A2" s="8" t="s">
        <v>24</v>
      </c>
      <c r="B2" s="9" t="s">
        <v>0</v>
      </c>
      <c r="C2" s="9" t="s">
        <v>1</v>
      </c>
      <c r="D2" s="9" t="s">
        <v>27</v>
      </c>
      <c r="E2" s="9" t="s">
        <v>17</v>
      </c>
      <c r="F2" s="9" t="s">
        <v>2</v>
      </c>
      <c r="G2" s="32" t="s">
        <v>3</v>
      </c>
      <c r="H2" s="9" t="s">
        <v>18</v>
      </c>
      <c r="I2" s="9" t="s">
        <v>19</v>
      </c>
      <c r="J2" s="9" t="s">
        <v>20</v>
      </c>
      <c r="K2" s="9" t="s">
        <v>16</v>
      </c>
      <c r="L2" s="9" t="s">
        <v>21</v>
      </c>
      <c r="M2" s="10" t="s">
        <v>4</v>
      </c>
    </row>
    <row r="3" spans="1:13" ht="24.95" customHeight="1">
      <c r="A3" s="23" t="s">
        <v>56</v>
      </c>
      <c r="B3" s="2">
        <v>252021685</v>
      </c>
      <c r="C3" s="30">
        <v>123490626</v>
      </c>
      <c r="D3" s="30">
        <v>500</v>
      </c>
      <c r="E3" s="30">
        <f>C3*D3</f>
        <v>61745313000</v>
      </c>
      <c r="F3" s="38">
        <v>49</v>
      </c>
      <c r="G3" s="38">
        <v>100</v>
      </c>
      <c r="H3" s="41">
        <v>-736600</v>
      </c>
      <c r="I3" s="37">
        <v>-618500</v>
      </c>
      <c r="J3" s="30">
        <v>122916</v>
      </c>
      <c r="K3" s="4">
        <v>0</v>
      </c>
      <c r="L3" s="4">
        <v>0</v>
      </c>
      <c r="M3" s="20" t="s">
        <v>57</v>
      </c>
    </row>
    <row r="4" spans="1:13" ht="24.95" customHeight="1">
      <c r="A4" s="23" t="s">
        <v>54</v>
      </c>
      <c r="B4" s="2">
        <v>252021685</v>
      </c>
      <c r="C4" s="30">
        <v>120106525</v>
      </c>
      <c r="D4" s="30">
        <v>500</v>
      </c>
      <c r="E4" s="30">
        <f>C4*D4</f>
        <v>60053262500</v>
      </c>
      <c r="F4" s="19">
        <v>47.66</v>
      </c>
      <c r="G4" s="19">
        <v>97.26</v>
      </c>
      <c r="H4" s="30">
        <v>383171</v>
      </c>
      <c r="I4" s="30">
        <v>309792</v>
      </c>
      <c r="J4" s="30">
        <v>122913</v>
      </c>
      <c r="K4" s="4">
        <v>0</v>
      </c>
      <c r="L4" s="4">
        <v>0</v>
      </c>
      <c r="M4" s="20" t="s">
        <v>55</v>
      </c>
    </row>
    <row r="5" spans="1:13" ht="24.95" customHeight="1">
      <c r="A5" s="23" t="s">
        <v>28</v>
      </c>
      <c r="B5" s="2">
        <v>252021685</v>
      </c>
      <c r="C5" s="2">
        <v>117052191</v>
      </c>
      <c r="D5" s="2">
        <v>500</v>
      </c>
      <c r="E5" s="3">
        <f>C5*D5</f>
        <v>58526095500</v>
      </c>
      <c r="F5" s="19">
        <v>46.45</v>
      </c>
      <c r="G5" s="19">
        <v>94.79</v>
      </c>
      <c r="H5" s="4">
        <v>410541</v>
      </c>
      <c r="I5" s="4">
        <v>314500</v>
      </c>
      <c r="J5" s="4">
        <v>122913</v>
      </c>
      <c r="K5" s="4">
        <v>5143300</v>
      </c>
      <c r="L5" s="4">
        <v>178900000000</v>
      </c>
      <c r="M5" s="20" t="s">
        <v>26</v>
      </c>
    </row>
    <row r="6" spans="1:13" ht="24.95" customHeight="1">
      <c r="A6" s="23" t="s">
        <v>29</v>
      </c>
      <c r="B6" s="2">
        <v>257860760</v>
      </c>
      <c r="C6" s="2">
        <v>116934692</v>
      </c>
      <c r="D6" s="2">
        <v>500</v>
      </c>
      <c r="E6" s="3">
        <f>C6*D6</f>
        <v>58467346000</v>
      </c>
      <c r="F6" s="19">
        <v>45.35</v>
      </c>
      <c r="G6" s="19">
        <v>92.55</v>
      </c>
      <c r="H6" s="4">
        <v>393003</v>
      </c>
      <c r="I6" s="4">
        <v>354031</v>
      </c>
      <c r="J6" s="4">
        <v>122859</v>
      </c>
      <c r="K6" s="4">
        <v>0</v>
      </c>
      <c r="L6" s="4">
        <v>0</v>
      </c>
      <c r="M6" s="20" t="s">
        <v>25</v>
      </c>
    </row>
    <row r="7" spans="1:13" ht="24.95" customHeight="1">
      <c r="A7" s="18" t="s">
        <v>23</v>
      </c>
      <c r="B7" s="24"/>
      <c r="C7" s="24"/>
      <c r="D7" s="24">
        <f>D3+D4+D5+D6</f>
        <v>2000</v>
      </c>
      <c r="E7" s="25">
        <f>E3+E4+E5+E6</f>
        <v>238792017000</v>
      </c>
      <c r="F7" s="39">
        <v>49</v>
      </c>
      <c r="G7" s="39">
        <v>100</v>
      </c>
      <c r="H7" s="26">
        <f>H3+H4+H5+H6</f>
        <v>450115</v>
      </c>
      <c r="I7" s="26">
        <f>I3+I4+I5+I6</f>
        <v>359823</v>
      </c>
      <c r="J7" s="26">
        <f>J3+J4+J5+J6</f>
        <v>491601</v>
      </c>
      <c r="K7" s="26">
        <v>5143300</v>
      </c>
      <c r="L7" s="26">
        <v>178900000000</v>
      </c>
      <c r="M7" s="20"/>
    </row>
    <row r="8" spans="1:13" ht="20.100000000000001" customHeight="1">
      <c r="A8" s="17" t="s">
        <v>30</v>
      </c>
      <c r="B8" s="24">
        <v>257860760</v>
      </c>
      <c r="C8" s="24">
        <v>110012752</v>
      </c>
      <c r="D8" s="24">
        <v>1960</v>
      </c>
      <c r="E8" s="25">
        <f>C8*D8</f>
        <v>215624993920</v>
      </c>
      <c r="F8" s="27">
        <v>42.66</v>
      </c>
      <c r="G8" s="33">
        <v>87.07</v>
      </c>
      <c r="H8" s="26">
        <v>988718</v>
      </c>
      <c r="I8" s="26">
        <v>933337</v>
      </c>
      <c r="J8" s="26">
        <v>482970</v>
      </c>
      <c r="K8" s="26">
        <v>3251048</v>
      </c>
      <c r="L8" s="26">
        <v>100000000000</v>
      </c>
      <c r="M8" s="11" t="s">
        <v>14</v>
      </c>
    </row>
    <row r="9" spans="1:13" ht="20.100000000000001" customHeight="1">
      <c r="A9" s="17" t="s">
        <v>31</v>
      </c>
      <c r="B9" s="24">
        <v>261111808</v>
      </c>
      <c r="C9" s="24">
        <v>112349049</v>
      </c>
      <c r="D9" s="24">
        <v>1960</v>
      </c>
      <c r="E9" s="25">
        <f t="shared" ref="E9:E26" si="0">C9*D9</f>
        <v>220204136040</v>
      </c>
      <c r="F9" s="27">
        <v>43.03</v>
      </c>
      <c r="G9" s="33">
        <v>87.81</v>
      </c>
      <c r="H9" s="26">
        <v>1387663</v>
      </c>
      <c r="I9" s="26">
        <v>763750</v>
      </c>
      <c r="J9" s="26">
        <v>501844</v>
      </c>
      <c r="K9" s="26">
        <v>0</v>
      </c>
      <c r="L9" s="26">
        <v>0</v>
      </c>
      <c r="M9" s="11"/>
    </row>
    <row r="10" spans="1:13" ht="20.100000000000001" customHeight="1">
      <c r="A10" s="17" t="s">
        <v>32</v>
      </c>
      <c r="B10" s="24">
        <v>261111808</v>
      </c>
      <c r="C10" s="24">
        <v>114127437</v>
      </c>
      <c r="D10" s="24">
        <v>1910</v>
      </c>
      <c r="E10" s="25">
        <f t="shared" si="0"/>
        <v>217983404670</v>
      </c>
      <c r="F10" s="27">
        <v>43.71</v>
      </c>
      <c r="G10" s="34">
        <v>89.2</v>
      </c>
      <c r="H10" s="26">
        <v>1459395</v>
      </c>
      <c r="I10" s="26">
        <v>990491</v>
      </c>
      <c r="J10" s="26">
        <v>450394</v>
      </c>
      <c r="K10" s="26">
        <v>0</v>
      </c>
      <c r="L10" s="26">
        <v>0</v>
      </c>
      <c r="M10" s="11"/>
    </row>
    <row r="11" spans="1:13" ht="20.100000000000001" customHeight="1">
      <c r="A11" s="17" t="s">
        <v>33</v>
      </c>
      <c r="B11" s="24">
        <v>261111808</v>
      </c>
      <c r="C11" s="24">
        <v>114807370</v>
      </c>
      <c r="D11" s="24">
        <v>1350</v>
      </c>
      <c r="E11" s="25">
        <f t="shared" si="0"/>
        <v>154989949500</v>
      </c>
      <c r="F11" s="27">
        <v>43.97</v>
      </c>
      <c r="G11" s="33">
        <v>89.73</v>
      </c>
      <c r="H11" s="26">
        <v>703392</v>
      </c>
      <c r="I11" s="26">
        <v>665494</v>
      </c>
      <c r="J11" s="26">
        <v>326487</v>
      </c>
      <c r="K11" s="26">
        <v>0</v>
      </c>
      <c r="L11" s="26">
        <v>0</v>
      </c>
      <c r="M11" s="11"/>
    </row>
    <row r="12" spans="1:13" ht="20.100000000000001" customHeight="1">
      <c r="A12" s="17" t="s">
        <v>34</v>
      </c>
      <c r="B12" s="24">
        <v>261111808</v>
      </c>
      <c r="C12" s="24">
        <v>123040534</v>
      </c>
      <c r="D12" s="24">
        <v>1100</v>
      </c>
      <c r="E12" s="25">
        <f t="shared" si="0"/>
        <v>135344587400</v>
      </c>
      <c r="F12" s="27">
        <v>47.12</v>
      </c>
      <c r="G12" s="33">
        <v>96.17</v>
      </c>
      <c r="H12" s="26">
        <v>669347</v>
      </c>
      <c r="I12" s="26">
        <v>431828</v>
      </c>
      <c r="J12" s="26">
        <v>269766</v>
      </c>
      <c r="K12" s="26">
        <v>0</v>
      </c>
      <c r="L12" s="26">
        <v>0</v>
      </c>
      <c r="M12" s="11"/>
    </row>
    <row r="13" spans="1:13" ht="20.100000000000001" customHeight="1">
      <c r="A13" s="17" t="s">
        <v>35</v>
      </c>
      <c r="B13" s="24">
        <v>261111808</v>
      </c>
      <c r="C13" s="24">
        <v>127944786</v>
      </c>
      <c r="D13" s="24">
        <v>1100</v>
      </c>
      <c r="E13" s="25">
        <f t="shared" si="0"/>
        <v>140739264600</v>
      </c>
      <c r="F13" s="28">
        <v>49</v>
      </c>
      <c r="G13" s="34">
        <v>100</v>
      </c>
      <c r="H13" s="26">
        <v>762305</v>
      </c>
      <c r="I13" s="26">
        <v>561224</v>
      </c>
      <c r="J13" s="26">
        <v>269659</v>
      </c>
      <c r="K13" s="26">
        <v>0</v>
      </c>
      <c r="L13" s="26">
        <v>0</v>
      </c>
      <c r="M13" s="11"/>
    </row>
    <row r="14" spans="1:13" ht="20.100000000000001" customHeight="1">
      <c r="A14" s="17" t="s">
        <v>36</v>
      </c>
      <c r="B14" s="24">
        <v>261111808</v>
      </c>
      <c r="C14" s="24">
        <v>127944785</v>
      </c>
      <c r="D14" s="24">
        <v>1000</v>
      </c>
      <c r="E14" s="25">
        <f t="shared" si="0"/>
        <v>127944785000</v>
      </c>
      <c r="F14" s="28">
        <v>49</v>
      </c>
      <c r="G14" s="34">
        <v>100</v>
      </c>
      <c r="H14" s="26">
        <v>561526</v>
      </c>
      <c r="I14" s="26">
        <v>463268</v>
      </c>
      <c r="J14" s="26">
        <v>245097</v>
      </c>
      <c r="K14" s="26">
        <v>0</v>
      </c>
      <c r="L14" s="26">
        <v>0</v>
      </c>
      <c r="M14" s="11"/>
    </row>
    <row r="15" spans="1:13" ht="20.100000000000001" customHeight="1">
      <c r="A15" s="17" t="s">
        <v>37</v>
      </c>
      <c r="B15" s="24">
        <v>261111808</v>
      </c>
      <c r="C15" s="24">
        <v>127943885</v>
      </c>
      <c r="D15" s="24">
        <v>800</v>
      </c>
      <c r="E15" s="25">
        <f t="shared" si="0"/>
        <v>102355108000</v>
      </c>
      <c r="F15" s="28">
        <v>49</v>
      </c>
      <c r="G15" s="34">
        <v>100</v>
      </c>
      <c r="H15" s="26">
        <v>797844</v>
      </c>
      <c r="I15" s="26">
        <v>809330</v>
      </c>
      <c r="J15" s="26">
        <v>195977</v>
      </c>
      <c r="K15" s="26">
        <v>0</v>
      </c>
      <c r="L15" s="26">
        <v>0</v>
      </c>
      <c r="M15" s="11"/>
    </row>
    <row r="16" spans="1:13" ht="20.100000000000001" customHeight="1">
      <c r="A16" s="17" t="s">
        <v>38</v>
      </c>
      <c r="B16" s="24">
        <v>261111808</v>
      </c>
      <c r="C16" s="24">
        <v>127721204</v>
      </c>
      <c r="D16" s="24">
        <v>500</v>
      </c>
      <c r="E16" s="25">
        <f t="shared" si="0"/>
        <v>63860602000</v>
      </c>
      <c r="F16" s="28">
        <v>48.91</v>
      </c>
      <c r="G16" s="34">
        <v>99.83</v>
      </c>
      <c r="H16" s="26">
        <v>631288</v>
      </c>
      <c r="I16" s="26">
        <v>770324</v>
      </c>
      <c r="J16" s="26">
        <v>122425</v>
      </c>
      <c r="K16" s="26">
        <v>0</v>
      </c>
      <c r="L16" s="26">
        <v>0</v>
      </c>
      <c r="M16" s="11"/>
    </row>
    <row r="17" spans="1:13" ht="20.100000000000001" customHeight="1">
      <c r="A17" s="17" t="s">
        <v>39</v>
      </c>
      <c r="B17" s="24">
        <v>261111808</v>
      </c>
      <c r="C17" s="24">
        <v>118261303</v>
      </c>
      <c r="D17" s="24">
        <v>0</v>
      </c>
      <c r="E17" s="24">
        <v>0</v>
      </c>
      <c r="F17" s="28">
        <v>45.29</v>
      </c>
      <c r="G17" s="34">
        <v>92.43</v>
      </c>
      <c r="H17" s="29">
        <v>-966176</v>
      </c>
      <c r="I17" s="29">
        <v>-1141889</v>
      </c>
      <c r="J17" s="26">
        <v>0</v>
      </c>
      <c r="K17" s="26">
        <v>0</v>
      </c>
      <c r="L17" s="26">
        <v>0</v>
      </c>
      <c r="M17" s="11"/>
    </row>
    <row r="18" spans="1:13" ht="20.100000000000001" customHeight="1">
      <c r="A18" s="17" t="s">
        <v>40</v>
      </c>
      <c r="B18" s="24">
        <v>261111808</v>
      </c>
      <c r="C18" s="24">
        <v>104690626</v>
      </c>
      <c r="D18" s="24">
        <v>800</v>
      </c>
      <c r="E18" s="25">
        <f t="shared" si="0"/>
        <v>83752500800</v>
      </c>
      <c r="F18" s="28">
        <v>40.090000000000003</v>
      </c>
      <c r="G18" s="34">
        <v>81.819999999999993</v>
      </c>
      <c r="H18" s="29">
        <v>-60251</v>
      </c>
      <c r="I18" s="29">
        <v>-392311</v>
      </c>
      <c r="J18" s="26">
        <v>195112</v>
      </c>
      <c r="K18" s="26">
        <v>0</v>
      </c>
      <c r="L18" s="26">
        <v>0</v>
      </c>
      <c r="M18" s="11"/>
    </row>
    <row r="19" spans="1:13" ht="20.100000000000001" customHeight="1">
      <c r="A19" s="17" t="s">
        <v>41</v>
      </c>
      <c r="B19" s="24">
        <v>261111808</v>
      </c>
      <c r="C19" s="24">
        <v>125409051</v>
      </c>
      <c r="D19" s="24">
        <v>2000</v>
      </c>
      <c r="E19" s="25">
        <f t="shared" si="0"/>
        <v>250818102000</v>
      </c>
      <c r="F19" s="28">
        <v>48.03</v>
      </c>
      <c r="G19" s="34">
        <v>98.02</v>
      </c>
      <c r="H19" s="26">
        <v>1105439</v>
      </c>
      <c r="I19" s="26">
        <v>708819</v>
      </c>
      <c r="J19" s="26">
        <v>487445</v>
      </c>
      <c r="K19" s="26">
        <v>0</v>
      </c>
      <c r="L19" s="26">
        <v>0</v>
      </c>
      <c r="M19" s="11"/>
    </row>
    <row r="20" spans="1:13" ht="20.100000000000001" customHeight="1">
      <c r="A20" s="17" t="s">
        <v>42</v>
      </c>
      <c r="B20" s="24">
        <v>261111808</v>
      </c>
      <c r="C20" s="24">
        <v>126092192</v>
      </c>
      <c r="D20" s="24">
        <v>2000</v>
      </c>
      <c r="E20" s="25">
        <f t="shared" si="0"/>
        <v>252184384000</v>
      </c>
      <c r="F20" s="28">
        <v>48.29</v>
      </c>
      <c r="G20" s="34">
        <v>98.55</v>
      </c>
      <c r="H20" s="26">
        <v>1452019</v>
      </c>
      <c r="I20" s="26">
        <v>1289055</v>
      </c>
      <c r="J20" s="26">
        <v>486602</v>
      </c>
      <c r="K20" s="26">
        <v>0</v>
      </c>
      <c r="L20" s="26">
        <v>0</v>
      </c>
      <c r="M20" s="11"/>
    </row>
    <row r="21" spans="1:13" ht="20.100000000000001" customHeight="1">
      <c r="A21" s="17" t="s">
        <v>43</v>
      </c>
      <c r="B21" s="24">
        <v>261111808</v>
      </c>
      <c r="C21" s="24">
        <v>127944785</v>
      </c>
      <c r="D21" s="24">
        <v>2410</v>
      </c>
      <c r="E21" s="25">
        <f t="shared" si="0"/>
        <v>308346931850</v>
      </c>
      <c r="F21" s="28">
        <v>49</v>
      </c>
      <c r="G21" s="34">
        <v>100</v>
      </c>
      <c r="H21" s="26">
        <v>1192542</v>
      </c>
      <c r="I21" s="26">
        <v>1171866</v>
      </c>
      <c r="J21" s="26">
        <v>586150</v>
      </c>
      <c r="K21" s="26">
        <v>13124000</v>
      </c>
      <c r="L21" s="26">
        <v>508606626500</v>
      </c>
      <c r="M21" s="11" t="s">
        <v>13</v>
      </c>
    </row>
    <row r="22" spans="1:13" ht="20.100000000000001" customHeight="1">
      <c r="A22" s="17" t="s">
        <v>44</v>
      </c>
      <c r="B22" s="24">
        <v>261111808</v>
      </c>
      <c r="C22" s="24">
        <v>122146505</v>
      </c>
      <c r="D22" s="24">
        <v>2000</v>
      </c>
      <c r="E22" s="25">
        <f t="shared" si="0"/>
        <v>244293010000</v>
      </c>
      <c r="F22" s="28">
        <v>46.78</v>
      </c>
      <c r="G22" s="34">
        <v>95.47</v>
      </c>
      <c r="H22" s="26">
        <v>609695</v>
      </c>
      <c r="I22" s="26">
        <v>516533</v>
      </c>
      <c r="J22" s="26">
        <v>486393</v>
      </c>
      <c r="K22" s="26">
        <v>1666700</v>
      </c>
      <c r="L22" s="26">
        <v>73755269396</v>
      </c>
      <c r="M22" s="11" t="s">
        <v>15</v>
      </c>
    </row>
    <row r="23" spans="1:13" ht="20.100000000000001" customHeight="1">
      <c r="A23" s="17" t="s">
        <v>45</v>
      </c>
      <c r="B23" s="24">
        <v>273535700</v>
      </c>
      <c r="C23" s="24">
        <v>112921687</v>
      </c>
      <c r="D23" s="24">
        <v>1120</v>
      </c>
      <c r="E23" s="25">
        <f t="shared" si="0"/>
        <v>126472289440</v>
      </c>
      <c r="F23" s="27">
        <v>41.28</v>
      </c>
      <c r="G23" s="33">
        <v>84.25</v>
      </c>
      <c r="H23" s="26">
        <v>513290</v>
      </c>
      <c r="I23" s="26">
        <v>449810</v>
      </c>
      <c r="J23" s="26">
        <v>226280</v>
      </c>
      <c r="K23" s="26">
        <v>2367000</v>
      </c>
      <c r="L23" s="26">
        <v>104875000000</v>
      </c>
      <c r="M23" s="11" t="s">
        <v>12</v>
      </c>
    </row>
    <row r="24" spans="1:13" ht="20.100000000000001" customHeight="1">
      <c r="A24" s="17" t="s">
        <v>46</v>
      </c>
      <c r="B24" s="24">
        <v>277569400</v>
      </c>
      <c r="C24" s="24">
        <v>125610717</v>
      </c>
      <c r="D24" s="24">
        <v>2000</v>
      </c>
      <c r="E24" s="25">
        <f t="shared" si="0"/>
        <v>251221434000</v>
      </c>
      <c r="F24" s="27">
        <v>45.25</v>
      </c>
      <c r="G24" s="33">
        <v>92.35</v>
      </c>
      <c r="H24" s="26">
        <v>1170978</v>
      </c>
      <c r="I24" s="26">
        <v>957623</v>
      </c>
      <c r="J24" s="26">
        <v>407374</v>
      </c>
      <c r="K24" s="26">
        <v>2058000</v>
      </c>
      <c r="L24" s="26">
        <v>91454000000</v>
      </c>
      <c r="M24" s="11" t="s">
        <v>11</v>
      </c>
    </row>
    <row r="25" spans="1:13" ht="20.100000000000001" customHeight="1">
      <c r="A25" s="17" t="s">
        <v>47</v>
      </c>
      <c r="B25" s="24">
        <v>279627400</v>
      </c>
      <c r="C25" s="24">
        <v>132991595</v>
      </c>
      <c r="D25" s="24">
        <v>2000</v>
      </c>
      <c r="E25" s="25">
        <f t="shared" si="0"/>
        <v>265983190000</v>
      </c>
      <c r="F25" s="27">
        <v>47.56</v>
      </c>
      <c r="G25" s="33">
        <v>97.06</v>
      </c>
      <c r="H25" s="26">
        <v>1291863</v>
      </c>
      <c r="I25" s="26">
        <v>1233449</v>
      </c>
      <c r="J25" s="26">
        <v>416190</v>
      </c>
      <c r="K25" s="26">
        <v>5222000</v>
      </c>
      <c r="L25" s="26">
        <v>213514820000</v>
      </c>
      <c r="M25" s="11" t="s">
        <v>8</v>
      </c>
    </row>
    <row r="26" spans="1:13" ht="20.100000000000001" customHeight="1">
      <c r="A26" s="17" t="s">
        <v>48</v>
      </c>
      <c r="B26" s="24">
        <v>284849400</v>
      </c>
      <c r="C26" s="24">
        <v>131674218</v>
      </c>
      <c r="D26" s="24">
        <v>3000</v>
      </c>
      <c r="E26" s="25">
        <f t="shared" si="0"/>
        <v>395022654000</v>
      </c>
      <c r="F26" s="27">
        <v>46.23</v>
      </c>
      <c r="G26" s="33">
        <v>94.34</v>
      </c>
      <c r="H26" s="26">
        <v>1085450</v>
      </c>
      <c r="I26" s="26">
        <v>1031810</v>
      </c>
      <c r="J26" s="26">
        <v>636872</v>
      </c>
      <c r="K26" s="26">
        <v>5836600</v>
      </c>
      <c r="L26" s="26">
        <v>273545075500</v>
      </c>
      <c r="M26" s="11" t="s">
        <v>10</v>
      </c>
    </row>
    <row r="27" spans="1:13" ht="20.100000000000001" customHeight="1">
      <c r="A27" s="17" t="s">
        <v>49</v>
      </c>
      <c r="B27" s="24">
        <v>284849400</v>
      </c>
      <c r="C27" s="24">
        <v>139348062</v>
      </c>
      <c r="D27" s="24">
        <v>3000</v>
      </c>
      <c r="E27" s="25">
        <f>C27*D27</f>
        <v>418044186000</v>
      </c>
      <c r="F27" s="27">
        <v>48.92</v>
      </c>
      <c r="G27" s="35">
        <v>99.84</v>
      </c>
      <c r="H27" s="26">
        <v>1282216</v>
      </c>
      <c r="I27" s="26">
        <v>1255522</v>
      </c>
      <c r="J27" s="26">
        <v>632277</v>
      </c>
      <c r="K27" s="26">
        <v>2937000</v>
      </c>
      <c r="L27" s="26">
        <v>137958768000</v>
      </c>
      <c r="M27" s="11" t="s">
        <v>9</v>
      </c>
    </row>
    <row r="28" spans="1:13" ht="20.100000000000001" customHeight="1">
      <c r="A28" s="17" t="s">
        <v>50</v>
      </c>
      <c r="B28" s="24">
        <v>284849400</v>
      </c>
      <c r="C28" s="24">
        <v>129018150</v>
      </c>
      <c r="D28" s="24">
        <v>2000</v>
      </c>
      <c r="E28" s="25">
        <f t="shared" ref="E28:E31" si="1">C28*D28</f>
        <v>258036300000</v>
      </c>
      <c r="F28" s="27">
        <v>45.29</v>
      </c>
      <c r="G28" s="35">
        <v>92.44</v>
      </c>
      <c r="H28" s="26">
        <v>821734</v>
      </c>
      <c r="I28" s="26">
        <v>830066</v>
      </c>
      <c r="J28" s="26">
        <v>421517</v>
      </c>
      <c r="K28" s="26">
        <v>15454659</v>
      </c>
      <c r="L28" s="26">
        <v>786643142100</v>
      </c>
      <c r="M28" s="11" t="s">
        <v>7</v>
      </c>
    </row>
    <row r="29" spans="1:13" ht="20.100000000000001" customHeight="1">
      <c r="A29" s="17" t="s">
        <v>51</v>
      </c>
      <c r="B29" s="24">
        <v>309077659</v>
      </c>
      <c r="C29" s="24">
        <v>128812221</v>
      </c>
      <c r="D29" s="24">
        <v>860</v>
      </c>
      <c r="E29" s="25">
        <f t="shared" si="1"/>
        <v>110778510060</v>
      </c>
      <c r="F29" s="27">
        <v>41.68</v>
      </c>
      <c r="G29" s="35">
        <v>85.05</v>
      </c>
      <c r="H29" s="26">
        <v>1946934</v>
      </c>
      <c r="I29" s="26">
        <v>1963817</v>
      </c>
      <c r="J29" s="26">
        <v>212877</v>
      </c>
      <c r="K29" s="26">
        <v>3122000</v>
      </c>
      <c r="L29" s="26">
        <v>167207040000</v>
      </c>
      <c r="M29" s="11" t="s">
        <v>6</v>
      </c>
    </row>
    <row r="30" spans="1:13" ht="20.100000000000001" customHeight="1">
      <c r="A30" s="17" t="s">
        <v>52</v>
      </c>
      <c r="B30" s="24">
        <v>312199659</v>
      </c>
      <c r="C30" s="24">
        <v>116200705</v>
      </c>
      <c r="D30" s="24">
        <v>720</v>
      </c>
      <c r="E30" s="25">
        <f t="shared" si="1"/>
        <v>83664507600</v>
      </c>
      <c r="F30" s="27">
        <v>37.22</v>
      </c>
      <c r="G30" s="35">
        <v>75.959999999999994</v>
      </c>
      <c r="H30" s="26">
        <v>1112975</v>
      </c>
      <c r="I30" s="26">
        <v>1087211</v>
      </c>
      <c r="J30" s="26">
        <v>133806</v>
      </c>
      <c r="K30" s="26">
        <v>0</v>
      </c>
      <c r="L30" s="26">
        <v>0</v>
      </c>
      <c r="M30" s="11"/>
    </row>
    <row r="31" spans="1:13" ht="20.100000000000001" customHeight="1">
      <c r="A31" s="17" t="s">
        <v>53</v>
      </c>
      <c r="B31" s="24">
        <v>312199659</v>
      </c>
      <c r="C31" s="24">
        <v>60670840</v>
      </c>
      <c r="D31" s="24">
        <v>600</v>
      </c>
      <c r="E31" s="25">
        <f t="shared" si="1"/>
        <v>36402504000</v>
      </c>
      <c r="F31" s="27">
        <v>19.43</v>
      </c>
      <c r="G31" s="35">
        <v>39.659999999999997</v>
      </c>
      <c r="H31" s="26">
        <v>986210</v>
      </c>
      <c r="I31" s="26">
        <v>1010126</v>
      </c>
      <c r="J31" s="26">
        <v>76385</v>
      </c>
      <c r="K31" s="26">
        <v>0</v>
      </c>
      <c r="L31" s="26">
        <v>0</v>
      </c>
      <c r="M31" s="11"/>
    </row>
    <row r="32" spans="1:13" ht="24.95" customHeight="1" thickBot="1">
      <c r="A32" s="12" t="s">
        <v>5</v>
      </c>
      <c r="B32" s="13"/>
      <c r="C32" s="13"/>
      <c r="D32" s="13"/>
      <c r="E32" s="14">
        <f>SUM(E7:E31)</f>
        <v>4702859351880</v>
      </c>
      <c r="F32" s="13"/>
      <c r="G32" s="36"/>
      <c r="H32" s="15">
        <f>SUM(H7:H31)</f>
        <v>21956511</v>
      </c>
      <c r="I32" s="15">
        <f>SUM(I7:I31)</f>
        <v>18720376</v>
      </c>
      <c r="J32" s="15">
        <f>SUM(J7:J31)</f>
        <v>8761500</v>
      </c>
      <c r="K32" s="15">
        <f>SUM(K7:K31)</f>
        <v>60182307</v>
      </c>
      <c r="L32" s="15">
        <f>SUM(L7:L31)</f>
        <v>2636459741496</v>
      </c>
      <c r="M32" s="16"/>
    </row>
    <row r="33" spans="1:13">
      <c r="A33" s="7" t="s">
        <v>22</v>
      </c>
      <c r="M33" s="21"/>
    </row>
    <row r="34" spans="1:13">
      <c r="A34" s="22"/>
    </row>
    <row r="35" spans="1:13">
      <c r="A35" s="40"/>
    </row>
  </sheetData>
  <phoneticPr fontId="1" type="noConversion"/>
  <pageMargins left="0.7" right="0.7" top="0.75" bottom="0.75" header="0.3" footer="0.3"/>
  <pageSetup paperSize="9" orientation="portrait" horizontalDpi="400" verticalDpi="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2024-05-29T14:23:01Z</dcterms:created>
  <dcterms:modified xsi:type="dcterms:W3CDTF">2025-03-10T14:55:43Z</dcterms:modified>
</cp:coreProperties>
</file>